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activeTab="0"/>
  </bookViews>
  <sheets>
    <sheet name="pola84" sheetId="1" r:id="rId1"/>
  </sheets>
  <definedNames>
    <definedName name="_xlnm.Print_Area" localSheetId="0">'pola84'!$A$1:$T$32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<sst xmlns="http://schemas.openxmlformats.org/spreadsheetml/2006/main" count="40" uniqueCount="40">
  <si>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</t>
  </si>
  <si>
    <t xml:space="preserve">Source : Statistics Indonesia </t>
  </si>
  <si>
    <t xml:space="preserve">(Miliar Rp) </t>
  </si>
  <si>
    <t>(Billions of Rp)</t>
  </si>
  <si>
    <t>Pengeluaran konsumsi</t>
  </si>
  <si>
    <t>Rumah tangga</t>
  </si>
  <si>
    <t>Pemerintah</t>
  </si>
  <si>
    <t>Pembentukan modal tetap domestik bruto</t>
  </si>
  <si>
    <t>Ekspor barang dan jasa</t>
  </si>
  <si>
    <t>Impor barang dan jasa    (-/-)</t>
  </si>
  <si>
    <t>Penyusutan   (-/-)</t>
  </si>
  <si>
    <t>Consumption expenditures</t>
  </si>
  <si>
    <t>Export of goods and services</t>
  </si>
  <si>
    <t>Import of goods and services (-/-)</t>
  </si>
  <si>
    <t>Net indirect taxes  (-/-)</t>
  </si>
  <si>
    <t>Depreciation   (-/-)</t>
  </si>
  <si>
    <t>Perubahan Inventori</t>
  </si>
  <si>
    <r>
      <t xml:space="preserve">Diskrepansi Statistik </t>
    </r>
    <r>
      <rPr>
        <vertAlign val="superscript"/>
        <sz val="7"/>
        <rFont val="Arial Narrow"/>
        <family val="2"/>
      </rPr>
      <t>1)</t>
    </r>
  </si>
  <si>
    <t>Produk  Domestik  Bruto</t>
  </si>
  <si>
    <t>Pendapatan netto terhadap luar negeri atas faktor produksi</t>
  </si>
  <si>
    <t>Produk  Nasional  Bruto</t>
  </si>
  <si>
    <t>Pajak tidak langsung netto   (-/-)</t>
  </si>
  <si>
    <t>Pendapatan Nasional</t>
  </si>
  <si>
    <t>Household Final Consumption</t>
  </si>
  <si>
    <t>Government Final Consumption</t>
  </si>
  <si>
    <t>Gross domestic capital formation</t>
  </si>
  <si>
    <t>Change in inventories</t>
  </si>
  <si>
    <t>Gross Domestic Bruto</t>
  </si>
  <si>
    <t xml:space="preserve">Net factor income from abroad </t>
  </si>
  <si>
    <t>National Income</t>
  </si>
  <si>
    <t xml:space="preserve">VIII.4. GROSS DOMESTIC PRODUCT BY EXPENDITURES AT 2000 CONSTANT PRICES </t>
  </si>
  <si>
    <t>JENIS PENGELUARAN</t>
  </si>
  <si>
    <t>TYPE OF EXPENDITURES</t>
  </si>
  <si>
    <t>1) Selisih antara PDB menurut lapangan usaha dan menurut jenis pengeluaran</t>
  </si>
  <si>
    <t>Sumber : Badan Pusat Statistik</t>
  </si>
  <si>
    <t>1)  The difference between GDP by industrial origin and by expenditure</t>
  </si>
  <si>
    <t>=IF(O8=YEAR(P8),CONCATENATE(YEAR(P8)," * *"),IF(YEAR(P8)&lt;YEAR(O8),CONCATENATE(YEAR(P8)," * *"),IF(YEAR(P8)=YEAR(O8)," ",IF(YEAR(P8)&lt;&gt;YEAR(#REF!)," ",CONCATENATE(YEAR(P8)," * *")))))</t>
  </si>
  <si>
    <t>Gross National Product</t>
  </si>
  <si>
    <t>Statistical Discrepancy  1)</t>
  </si>
  <si>
    <t>VIII.4.  PRODUK DOMESTIK BRUTO MENURUT PENGGUNAAN ATAS DASAR HARGA KONSTAN 2000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</si>
</sst>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[$-409]d\-mmm\-yy;@"/>
    <numFmt numFmtId="172" formatCode="[$-409]dddd\,\ mmmm\ dd\,\ yyyy"/>
    <numFmt numFmtId="173" formatCode="[$-409]mmmmm;@"/>
    <numFmt numFmtId="174" formatCode="mmm"/>
    <numFmt numFmtId="175" formatCode="_(* #,##0.0_);_(* \(#,##0.0\);_(* &quot;-&quot;_);_(@_)"/>
    <numFmt numFmtId="176" formatCode="_(* #,##0.00_);_(* \(#,##0.00\);_(* &quot;-&quot;_);_(@_)"/>
    <numFmt numFmtId="177" formatCode="* #,##0;* \-#,##0;* &quot;-&quot;"/>
    <numFmt numFmtId="178" formatCode="_(* #,##0.00_);_(* \-#,##0.00\);_(* &quot;-&quot;_);_(@_)"/>
    <numFmt numFmtId="179" formatCode="* #,##0.00;* \-#,##0.00;* &quot;-&quot;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sz val="10"/>
      <name val="Arial Narrow"/>
      <family val="2"/>
    </font>
    <font>
      <sz val="10"/>
      <color indexed="9"/>
      <name val="Geneva"/>
      <family val="0"/>
    </font>
    <font>
      <sz val="6"/>
      <color indexed="9"/>
      <name val="Geneva"/>
      <family val="0"/>
    </font>
    <font>
      <b/>
      <i/>
      <sz val="7"/>
      <name val="Arial Narrow"/>
      <family val="2"/>
    </font>
    <font>
      <i/>
      <sz val="8"/>
      <name val="Arial Narrow"/>
      <family val="2"/>
    </font>
    <font>
      <i/>
      <sz val="7"/>
      <name val="Arial Narrow"/>
      <family val="2"/>
    </font>
    <font>
      <i/>
      <sz val="6"/>
      <name val="Arial Narrow"/>
      <family val="2"/>
    </font>
    <font>
      <sz val="9"/>
      <color indexed="9"/>
      <name val="Arial Narrow"/>
      <family val="2"/>
    </font>
    <font>
      <vertAlign val="superscript"/>
      <sz val="7"/>
      <name val="Arial Narrow"/>
      <family val="2"/>
    </font>
    <font>
      <sz val="7"/>
      <color indexed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vertical="top"/>
    </xf>
    <xf numFmtId="0" fontId="8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" fontId="0" fillId="0" borderId="0" xfId="0" applyNumberFormat="1" applyAlignment="1">
      <alignment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Font="1" applyAlignment="1">
      <alignment/>
    </xf>
    <xf numFmtId="16" fontId="15" fillId="0" borderId="0" xfId="0" applyNumberFormat="1" applyFont="1" applyAlignment="1">
      <alignment/>
    </xf>
    <xf numFmtId="174" fontId="10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3" fontId="1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177" fontId="11" fillId="0" borderId="0" xfId="0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horizontal="right" vertical="center"/>
    </xf>
    <xf numFmtId="0" fontId="23" fillId="0" borderId="0" xfId="0" applyFont="1" applyAlignment="1" quotePrefix="1">
      <alignment/>
    </xf>
    <xf numFmtId="0" fontId="1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1F1F1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PageLayoutView="0" workbookViewId="0" topLeftCell="A1">
      <selection activeCell="E10" sqref="E10"/>
    </sheetView>
  </sheetViews>
  <sheetFormatPr defaultColWidth="11.375" defaultRowHeight="12.75"/>
  <cols>
    <col min="1" max="1" width="2.375" style="32" customWidth="1"/>
    <col min="2" max="2" width="1.25" style="32" customWidth="1"/>
    <col min="3" max="3" width="26.625" style="32" customWidth="1"/>
    <col min="4" max="8" width="13.375" style="32" customWidth="1"/>
    <col min="9" max="16" width="9.00390625" style="32" customWidth="1"/>
    <col min="17" max="17" width="0.875" style="32" customWidth="1"/>
    <col min="18" max="18" width="1.75390625" style="32" customWidth="1"/>
    <col min="19" max="19" width="20.375" style="32" customWidth="1"/>
    <col min="20" max="20" width="2.25390625" style="32" customWidth="1"/>
    <col min="21" max="21" width="11.125" style="32" customWidth="1"/>
    <col min="22" max="16384" width="11.375" style="32" customWidth="1"/>
  </cols>
  <sheetData>
    <row r="1" spans="1:20" s="3" customFormat="1" ht="10.5" customHeight="1">
      <c r="A1" s="1" t="s">
        <v>39</v>
      </c>
      <c r="B1" s="2"/>
      <c r="C1" s="2"/>
      <c r="D1" s="1"/>
      <c r="E1" s="1"/>
      <c r="F1" s="1"/>
      <c r="G1" s="1"/>
      <c r="H1" s="1"/>
      <c r="I1" s="4" t="s">
        <v>30</v>
      </c>
      <c r="J1" s="1"/>
      <c r="K1" s="1"/>
      <c r="L1" s="1"/>
      <c r="M1" s="1"/>
      <c r="N1" s="1"/>
      <c r="O1" s="1"/>
      <c r="P1" s="1"/>
      <c r="Q1" s="1"/>
      <c r="R1" s="2"/>
      <c r="S1" s="2"/>
      <c r="T1" s="2"/>
    </row>
    <row r="2" spans="1:20" s="3" customFormat="1" ht="10.5" customHeight="1">
      <c r="A2" s="1" t="s">
        <v>2</v>
      </c>
      <c r="B2" s="2"/>
      <c r="C2" s="2"/>
      <c r="D2" s="4"/>
      <c r="E2" s="4"/>
      <c r="F2" s="4"/>
      <c r="G2" s="1"/>
      <c r="H2" s="1"/>
      <c r="I2" s="4" t="s">
        <v>3</v>
      </c>
      <c r="J2" s="1"/>
      <c r="K2" s="1"/>
      <c r="L2" s="1"/>
      <c r="M2" s="1"/>
      <c r="N2" s="1"/>
      <c r="O2" s="1"/>
      <c r="P2" s="1"/>
      <c r="Q2" s="1"/>
      <c r="R2" s="2"/>
      <c r="S2" s="2"/>
      <c r="T2" s="2"/>
    </row>
    <row r="3" spans="1:20" s="3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"/>
      <c r="S3" s="5"/>
      <c r="T3" s="5"/>
    </row>
    <row r="4" spans="1:25" s="3" customFormat="1" ht="10.5" customHeight="1">
      <c r="A4" s="35"/>
      <c r="B4" s="35"/>
      <c r="C4" s="35"/>
      <c r="D4"/>
      <c r="E4"/>
      <c r="F4"/>
      <c r="G4"/>
      <c r="H4"/>
      <c r="I4" s="34"/>
      <c r="J4" s="34"/>
      <c r="K4" s="34"/>
      <c r="L4" s="34"/>
      <c r="M4" s="34"/>
      <c r="N4" s="34"/>
      <c r="O4" s="34"/>
      <c r="P4" s="34"/>
      <c r="Q4" s="36"/>
      <c r="R4" s="37"/>
      <c r="S4" s="37"/>
      <c r="T4" s="37"/>
      <c r="U4" s="38"/>
      <c r="V4" s="38"/>
      <c r="W4" s="38"/>
      <c r="X4" s="38"/>
      <c r="Y4" s="38"/>
    </row>
    <row r="5" spans="1:20" s="3" customFormat="1" ht="10.5" customHeight="1">
      <c r="A5" s="6"/>
      <c r="B5" s="6"/>
      <c r="C5" s="6"/>
      <c r="D5" s="60">
        <v>1</v>
      </c>
      <c r="E5" s="60">
        <v>2</v>
      </c>
      <c r="F5" s="60">
        <v>3</v>
      </c>
      <c r="G5" s="60">
        <v>4</v>
      </c>
      <c r="H5" s="60">
        <v>5</v>
      </c>
      <c r="I5" s="60">
        <v>6</v>
      </c>
      <c r="J5" s="60">
        <v>7</v>
      </c>
      <c r="K5" s="60">
        <v>8</v>
      </c>
      <c r="L5" s="60">
        <v>9</v>
      </c>
      <c r="M5" s="60">
        <v>10</v>
      </c>
      <c r="N5" s="60">
        <v>11</v>
      </c>
      <c r="O5" s="60">
        <v>12</v>
      </c>
      <c r="P5" s="60">
        <v>13</v>
      </c>
      <c r="Q5" s="6"/>
      <c r="R5" s="5"/>
      <c r="S5" s="5"/>
      <c r="T5" s="5"/>
    </row>
    <row r="6" spans="1:21" s="11" customFormat="1" ht="17.25" customHeight="1">
      <c r="A6" s="7"/>
      <c r="B6" s="67" t="s">
        <v>31</v>
      </c>
      <c r="C6" s="65"/>
      <c r="D6" s="8"/>
      <c r="E6" s="8" t="str">
        <f>IF(D8=YEAR(E8),YEAR(E8),IF(YEAR(E8)&lt;YEAR(D8),YEAR(E8),IF(YEAR(E8)=YEAR(D8)," ",IF(YEAR(E8)&lt;&gt;YEAR(F8)," ",YEAR(E8)))))</f>
        <v> </v>
      </c>
      <c r="F6" s="8" t="str">
        <f>IF(E8=YEAR(F8),YEAR(F8),IF(YEAR(F8)&lt;YEAR(E8),YEAR(F8),IF(YEAR(F8)=YEAR(E8)," ",IF(YEAR(F8)&lt;&gt;YEAR(G8)," ",YEAR(F8)))))</f>
        <v> </v>
      </c>
      <c r="G6" s="8" t="str">
        <f>IF(F8=YEAR(G8),YEAR(G8),IF(YEAR(G8)&lt;YEAR(F8),YEAR(G8),IF(YEAR(G8)=YEAR(F8)," ",IF(YEAR(G8)&lt;&gt;YEAR(H8)," ",YEAR(G8)))))</f>
        <v> </v>
      </c>
      <c r="H6" s="8" t="str">
        <f>IF(G8=YEAR(H8),YEAR(H8),IF(YEAR(H8)&lt;YEAR(G8),YEAR(H8),IF(YEAR(H8)=YEAR(G8)," ",IF(YEAR(H8)&lt;&gt;YEAR(#REF!)," ",YEAR(H8)))))</f>
        <v> </v>
      </c>
      <c r="I6" s="8" t="str">
        <f>IF(H8=YEAR(I8),CONCATENATE(YEAR(I8)," *"),IF(YEAR(I8)&lt;YEAR(H8),CONCATENATE(YEAR(I8)," *"),IF(YEAR(I8)=YEAR(H8)," ",IF(YEAR(I8)&lt;&gt;YEAR(J8)," ",CONCATENATE(YEAR(I8)," *")))))</f>
        <v>2008 *</v>
      </c>
      <c r="J6" s="8" t="str">
        <f>IF(I8=YEAR(J8),CONCATENATE(YEAR(J8)," **"),IF(YEAR(J8)&lt;YEAR(I8),CONCATENATE(YEAR(J8)," **"),IF(YEAR(J8)=YEAR(I8)," ",IF(YEAR(J8)&lt;&gt;YEAR(K8)," ",CONCATENATE(YEAR(J8)," **")))))</f>
        <v> </v>
      </c>
      <c r="K6" s="8" t="str">
        <f>IF(J8=YEAR(K8),CONCATENATE(YEAR(K8)," **"),IF(YEAR(K8)&lt;YEAR(J8),CONCATENATE(YEAR(K8)," **"),IF(YEAR(K8)=YEAR(J8)," ",IF(YEAR(K8)&lt;&gt;YEAR(L8)," ",CONCATENATE(YEAR(K8)," **")))))</f>
        <v> </v>
      </c>
      <c r="L6" s="8" t="str">
        <f>IF(K8=YEAR(L8),CONCATENATE(YEAR(L8)," **"),IF(YEAR(L8)&lt;YEAR(K8),CONCATENATE(YEAR(L8)," **"),IF(YEAR(L8)=YEAR(K8)," ",IF(YEAR(L8)&lt;&gt;YEAR(M8)," ",CONCATENATE(YEAR(L8)," **")))))</f>
        <v>2009 **</v>
      </c>
      <c r="M6" s="8" t="str">
        <f>IF(L8=YEAR(M8),CONCATENATE(YEAR(M8)," * *"),IF(YEAR(M8)&lt;YEAR(L8),CONCATENATE(YEAR(M8)," * *"),IF(YEAR(M8)=YEAR(L8)," ",IF(YEAR(M8)&lt;&gt;YEAR(N8)," ",CONCATENATE(YEAR(M8)," * *")))))</f>
        <v> </v>
      </c>
      <c r="N6" s="8" t="str">
        <f>IF(M8=YEAR(N8),CONCATENATE(YEAR(N8)," ***"),IF(YEAR(N8)&lt;YEAR(M8),CONCATENATE(YEAR(N8)," ***"),IF(YEAR(N8)=YEAR(M8)," ",IF(YEAR(N8)&lt;&gt;YEAR(O8)," ",CONCATENATE(YEAR(N8)," ***")))))</f>
        <v> </v>
      </c>
      <c r="O6" s="8" t="str">
        <f>IF(N8=YEAR(O8),CONCATENATE(YEAR(O8)," ***"),IF(YEAR(O8)&lt;YEAR(N8),CONCATENATE(YEAR(O8)," ***"),IF(YEAR(O8)=YEAR(N8)," ",IF(YEAR(O8)&lt;&gt;YEAR(P8)," ",CONCATENATE(YEAR(O8)," ***")))))</f>
        <v> </v>
      </c>
      <c r="P6" s="8" t="str">
        <f>IF(O8=YEAR(P8),CONCATENATE(YEAR(P8)," ***"),IF(YEAR(P8)&lt;YEAR(O8),CONCATENATE(YEAR(P8)," ***"),IF(YEAR(P8)=YEAR(O8)," ",IF(Q8="",CONCATENATE(YEAR(P8)," ***"),IF(YEAR(P8)&lt;&gt;YEAR(Q8)," ",CONCATENATE(YEAR(P8)," ***"))))))</f>
        <v>2010 ***</v>
      </c>
      <c r="Q6" s="9"/>
      <c r="R6" s="64" t="s">
        <v>32</v>
      </c>
      <c r="S6" s="65"/>
      <c r="T6" s="10"/>
      <c r="U6" s="63" t="s">
        <v>36</v>
      </c>
    </row>
    <row r="7" spans="1:20" s="11" customFormat="1" ht="18.75" customHeight="1" thickBot="1">
      <c r="A7" s="12"/>
      <c r="B7" s="66"/>
      <c r="C7" s="66"/>
      <c r="D7" s="13">
        <f>D8</f>
        <v>2003</v>
      </c>
      <c r="E7" s="13">
        <f>E8</f>
        <v>2004</v>
      </c>
      <c r="F7" s="13">
        <f>F8</f>
        <v>2005</v>
      </c>
      <c r="G7" s="13">
        <f>G8</f>
        <v>2006</v>
      </c>
      <c r="H7" s="13">
        <f>H8</f>
        <v>2007</v>
      </c>
      <c r="I7" s="41" t="str">
        <f aca="true" t="shared" si="0" ref="I7:P7">IF(MONTH(I8)=3,"Q1",IF(MONTH(I8)=6,"Q2",IF(MONTH(I8)=9,"Q3",IF(MONTH(I8)=12,"Q4",""))))</f>
        <v>Q2</v>
      </c>
      <c r="J7" s="41" t="str">
        <f t="shared" si="0"/>
        <v>Q3</v>
      </c>
      <c r="K7" s="41" t="str">
        <f t="shared" si="0"/>
        <v>Q4</v>
      </c>
      <c r="L7" s="41" t="str">
        <f t="shared" si="0"/>
        <v>Q1</v>
      </c>
      <c r="M7" s="41" t="str">
        <f t="shared" si="0"/>
        <v>Q2</v>
      </c>
      <c r="N7" s="41" t="str">
        <f t="shared" si="0"/>
        <v>Q3</v>
      </c>
      <c r="O7" s="41" t="str">
        <f t="shared" si="0"/>
        <v>Q4</v>
      </c>
      <c r="P7" s="41" t="str">
        <f t="shared" si="0"/>
        <v>Q1</v>
      </c>
      <c r="Q7" s="14"/>
      <c r="R7" s="66"/>
      <c r="S7" s="66"/>
      <c r="T7" s="15"/>
    </row>
    <row r="8" spans="1:20" s="11" customFormat="1" ht="9.75" customHeight="1">
      <c r="A8" s="16"/>
      <c r="B8" s="17"/>
      <c r="C8" s="17"/>
      <c r="D8" s="39">
        <v>2003</v>
      </c>
      <c r="E8" s="39">
        <v>2004</v>
      </c>
      <c r="F8" s="39">
        <v>2005</v>
      </c>
      <c r="G8" s="39">
        <v>2006</v>
      </c>
      <c r="H8" s="42">
        <v>2007</v>
      </c>
      <c r="I8" s="40">
        <v>39600</v>
      </c>
      <c r="J8" s="40">
        <v>39692</v>
      </c>
      <c r="K8" s="40">
        <v>39783</v>
      </c>
      <c r="L8" s="40">
        <v>39873</v>
      </c>
      <c r="M8" s="40">
        <v>39965</v>
      </c>
      <c r="N8" s="40">
        <v>40057</v>
      </c>
      <c r="O8" s="40">
        <v>40148</v>
      </c>
      <c r="P8" s="40">
        <v>40238</v>
      </c>
      <c r="Q8" s="18"/>
      <c r="R8" s="55"/>
      <c r="S8" s="55"/>
      <c r="T8" s="19"/>
    </row>
    <row r="9" spans="1:20" s="11" customFormat="1" ht="17.25" customHeight="1">
      <c r="A9" s="43">
        <v>1</v>
      </c>
      <c r="B9" s="44" t="s">
        <v>4</v>
      </c>
      <c r="C9" s="44"/>
      <c r="D9" s="61">
        <v>1077997.5</v>
      </c>
      <c r="E9" s="61">
        <v>1130357.65</v>
      </c>
      <c r="F9" s="61">
        <v>1178430.66</v>
      </c>
      <c r="G9" s="61">
        <v>1224491.77</v>
      </c>
      <c r="H9" s="61">
        <v>1284156.73</v>
      </c>
      <c r="I9" s="61">
        <v>335221.03</v>
      </c>
      <c r="J9" s="61">
        <v>343054.05</v>
      </c>
      <c r="K9" s="61">
        <v>359228.38</v>
      </c>
      <c r="L9" s="61">
        <v>346487.61</v>
      </c>
      <c r="M9" s="61">
        <v>356240.17</v>
      </c>
      <c r="N9" s="61">
        <v>361730.88</v>
      </c>
      <c r="O9" s="61">
        <v>380460.24</v>
      </c>
      <c r="P9" s="61">
        <v>355206.38</v>
      </c>
      <c r="Q9" s="45"/>
      <c r="R9" s="56" t="s">
        <v>11</v>
      </c>
      <c r="S9" s="56"/>
      <c r="T9" s="47">
        <v>1</v>
      </c>
    </row>
    <row r="10" spans="1:20" s="11" customFormat="1" ht="17.25" customHeight="1">
      <c r="A10" s="46">
        <v>2</v>
      </c>
      <c r="B10" s="44"/>
      <c r="C10" s="44" t="s">
        <v>5</v>
      </c>
      <c r="D10" s="61">
        <v>956593.4</v>
      </c>
      <c r="E10" s="61">
        <v>1004109</v>
      </c>
      <c r="F10" s="61">
        <v>1043805.1</v>
      </c>
      <c r="G10" s="61">
        <v>1076928.09</v>
      </c>
      <c r="H10" s="61">
        <v>1130847.1</v>
      </c>
      <c r="I10" s="61">
        <v>294673.5</v>
      </c>
      <c r="J10" s="61">
        <v>300237.5</v>
      </c>
      <c r="K10" s="61">
        <v>305441.1</v>
      </c>
      <c r="L10" s="61">
        <v>308155.3</v>
      </c>
      <c r="M10" s="61">
        <v>308811.7</v>
      </c>
      <c r="N10" s="61">
        <v>314497.3</v>
      </c>
      <c r="O10" s="61">
        <v>317546.9</v>
      </c>
      <c r="P10" s="61">
        <v>320249.6</v>
      </c>
      <c r="Q10" s="45"/>
      <c r="R10" s="56"/>
      <c r="S10" s="56" t="s">
        <v>23</v>
      </c>
      <c r="T10" s="48">
        <v>2</v>
      </c>
    </row>
    <row r="11" spans="1:20" s="11" customFormat="1" ht="17.25" customHeight="1">
      <c r="A11" s="46">
        <v>3</v>
      </c>
      <c r="B11" s="44"/>
      <c r="C11" s="49" t="s">
        <v>6</v>
      </c>
      <c r="D11" s="61">
        <v>121404.1</v>
      </c>
      <c r="E11" s="61">
        <v>126248.65</v>
      </c>
      <c r="F11" s="61">
        <v>134625.56</v>
      </c>
      <c r="G11" s="61">
        <v>147563.68</v>
      </c>
      <c r="H11" s="61">
        <v>153309.63</v>
      </c>
      <c r="I11" s="61">
        <v>40547.53</v>
      </c>
      <c r="J11" s="61">
        <v>42816.55</v>
      </c>
      <c r="K11" s="61">
        <v>53787.28</v>
      </c>
      <c r="L11" s="61">
        <v>38332.31</v>
      </c>
      <c r="M11" s="61">
        <v>47428.47</v>
      </c>
      <c r="N11" s="61">
        <v>47233.58</v>
      </c>
      <c r="O11" s="61">
        <v>62913.34</v>
      </c>
      <c r="P11" s="61">
        <v>34956.78</v>
      </c>
      <c r="Q11" s="45"/>
      <c r="R11" s="56"/>
      <c r="S11" s="56" t="s">
        <v>24</v>
      </c>
      <c r="T11" s="48">
        <v>3</v>
      </c>
    </row>
    <row r="12" spans="1:20" s="11" customFormat="1" ht="17.25" customHeight="1">
      <c r="A12" s="50">
        <v>4</v>
      </c>
      <c r="B12" s="51" t="s">
        <v>7</v>
      </c>
      <c r="C12" s="52"/>
      <c r="D12" s="62">
        <v>309431.05</v>
      </c>
      <c r="E12" s="62">
        <v>354865.74</v>
      </c>
      <c r="F12" s="62">
        <v>393500.5</v>
      </c>
      <c r="G12" s="62">
        <v>403719.24</v>
      </c>
      <c r="H12" s="62">
        <v>441361.53</v>
      </c>
      <c r="I12" s="62">
        <v>120896.92</v>
      </c>
      <c r="J12" s="62">
        <v>127158.25</v>
      </c>
      <c r="K12" s="62">
        <v>128482.09</v>
      </c>
      <c r="L12" s="62">
        <v>121231.76</v>
      </c>
      <c r="M12" s="62">
        <v>123763</v>
      </c>
      <c r="N12" s="62">
        <v>131273.88</v>
      </c>
      <c r="O12" s="62">
        <v>133849.43</v>
      </c>
      <c r="P12" s="62">
        <v>130794.71</v>
      </c>
      <c r="Q12" s="53"/>
      <c r="R12" s="57" t="s">
        <v>25</v>
      </c>
      <c r="S12" s="57"/>
      <c r="T12" s="54">
        <v>4</v>
      </c>
    </row>
    <row r="13" spans="1:20" s="11" customFormat="1" ht="17.25" customHeight="1">
      <c r="A13" s="50">
        <v>5</v>
      </c>
      <c r="B13" s="51" t="s">
        <v>16</v>
      </c>
      <c r="C13" s="52"/>
      <c r="D13" s="62">
        <v>45996.7</v>
      </c>
      <c r="E13" s="62">
        <v>25099.09</v>
      </c>
      <c r="F13" s="62">
        <v>33508.31</v>
      </c>
      <c r="G13" s="62">
        <v>29026.7</v>
      </c>
      <c r="H13" s="62">
        <v>-243.06</v>
      </c>
      <c r="I13" s="62">
        <v>826.92</v>
      </c>
      <c r="J13" s="62">
        <v>1638.57</v>
      </c>
      <c r="K13" s="62">
        <v>-3785.69</v>
      </c>
      <c r="L13" s="62">
        <v>-1678.08</v>
      </c>
      <c r="M13" s="62">
        <v>1629.58</v>
      </c>
      <c r="N13" s="62">
        <v>3123.65</v>
      </c>
      <c r="O13" s="62">
        <v>-3549.48</v>
      </c>
      <c r="P13" s="62">
        <v>3898.35</v>
      </c>
      <c r="Q13" s="53"/>
      <c r="R13" s="57" t="s">
        <v>26</v>
      </c>
      <c r="S13" s="57"/>
      <c r="T13" s="54">
        <v>5</v>
      </c>
    </row>
    <row r="14" spans="1:20" s="11" customFormat="1" ht="17.25" customHeight="1">
      <c r="A14" s="50">
        <v>6</v>
      </c>
      <c r="B14" s="51" t="s">
        <v>17</v>
      </c>
      <c r="C14" s="52"/>
      <c r="D14" s="62">
        <v>-26895.75</v>
      </c>
      <c r="E14" s="62">
        <v>8757.16</v>
      </c>
      <c r="F14" s="62">
        <v>-8535.39</v>
      </c>
      <c r="G14" s="62">
        <v>16237.88</v>
      </c>
      <c r="H14" s="62">
        <v>54186.84</v>
      </c>
      <c r="I14" s="62">
        <v>14351.92</v>
      </c>
      <c r="J14" s="62">
        <v>21312.28</v>
      </c>
      <c r="K14" s="62">
        <v>-21375.1</v>
      </c>
      <c r="L14" s="62">
        <v>10589.7</v>
      </c>
      <c r="M14" s="62">
        <v>6367.28</v>
      </c>
      <c r="N14" s="62">
        <v>7970.86</v>
      </c>
      <c r="O14" s="62">
        <v>-26052.01</v>
      </c>
      <c r="P14" s="62">
        <v>11511.3</v>
      </c>
      <c r="Q14" s="53"/>
      <c r="R14" s="57" t="s">
        <v>38</v>
      </c>
      <c r="S14" s="57"/>
      <c r="T14" s="54">
        <v>6</v>
      </c>
    </row>
    <row r="15" spans="1:20" s="11" customFormat="1" ht="17.25" customHeight="1">
      <c r="A15" s="46">
        <v>7</v>
      </c>
      <c r="B15" s="44" t="s">
        <v>8</v>
      </c>
      <c r="C15" s="49"/>
      <c r="D15" s="61">
        <v>599516.4</v>
      </c>
      <c r="E15" s="61">
        <v>680620.96</v>
      </c>
      <c r="F15" s="61">
        <v>793612.98</v>
      </c>
      <c r="G15" s="61">
        <v>868256.46</v>
      </c>
      <c r="H15" s="61">
        <v>942431.43</v>
      </c>
      <c r="I15" s="61">
        <v>263976.5</v>
      </c>
      <c r="J15" s="61">
        <v>263606.16</v>
      </c>
      <c r="K15" s="61">
        <v>249513.3</v>
      </c>
      <c r="L15" s="61">
        <v>207387.5</v>
      </c>
      <c r="M15" s="61">
        <v>223004.33</v>
      </c>
      <c r="N15" s="61">
        <v>243064.65</v>
      </c>
      <c r="O15" s="61">
        <v>258667.08</v>
      </c>
      <c r="P15" s="61">
        <v>247936.4</v>
      </c>
      <c r="Q15" s="45"/>
      <c r="R15" s="56" t="s">
        <v>12</v>
      </c>
      <c r="S15" s="56"/>
      <c r="T15" s="48">
        <v>7</v>
      </c>
    </row>
    <row r="16" spans="1:20" s="11" customFormat="1" ht="17.25" customHeight="1">
      <c r="A16" s="46">
        <v>8</v>
      </c>
      <c r="B16" s="46" t="s">
        <v>9</v>
      </c>
      <c r="C16" s="49"/>
      <c r="D16" s="61">
        <v>428874.6</v>
      </c>
      <c r="E16" s="61">
        <v>543183.81</v>
      </c>
      <c r="F16" s="61">
        <v>639701.86</v>
      </c>
      <c r="G16" s="61">
        <v>694605.34</v>
      </c>
      <c r="H16" s="61">
        <v>757566.17</v>
      </c>
      <c r="I16" s="61">
        <v>216103.53</v>
      </c>
      <c r="J16" s="61">
        <v>218170.3</v>
      </c>
      <c r="K16" s="61">
        <v>192714.28</v>
      </c>
      <c r="L16" s="61">
        <v>155952.78</v>
      </c>
      <c r="M16" s="61">
        <v>170640.86</v>
      </c>
      <c r="N16" s="61">
        <v>186160.94</v>
      </c>
      <c r="O16" s="61">
        <v>195831.98</v>
      </c>
      <c r="P16" s="61">
        <v>191230.3</v>
      </c>
      <c r="Q16" s="45"/>
      <c r="R16" s="56" t="s">
        <v>13</v>
      </c>
      <c r="S16" s="56"/>
      <c r="T16" s="48">
        <v>8</v>
      </c>
    </row>
    <row r="17" spans="1:20" s="11" customFormat="1" ht="17.25" customHeight="1">
      <c r="A17" s="46">
        <v>9</v>
      </c>
      <c r="B17" s="46" t="s">
        <v>18</v>
      </c>
      <c r="C17" s="49"/>
      <c r="D17" s="61">
        <v>1577171.3</v>
      </c>
      <c r="E17" s="61">
        <v>1656516.8</v>
      </c>
      <c r="F17" s="61">
        <v>1750815.2</v>
      </c>
      <c r="G17" s="61">
        <v>1847126.7</v>
      </c>
      <c r="H17" s="61">
        <v>1964327.3</v>
      </c>
      <c r="I17" s="61">
        <v>519169.76</v>
      </c>
      <c r="J17" s="61">
        <v>538599.02</v>
      </c>
      <c r="K17" s="61">
        <v>519348.71</v>
      </c>
      <c r="L17" s="61">
        <v>528065.71</v>
      </c>
      <c r="M17" s="61">
        <v>540363.5</v>
      </c>
      <c r="N17" s="61">
        <v>561002.98</v>
      </c>
      <c r="O17" s="61">
        <v>547543.28</v>
      </c>
      <c r="P17" s="61">
        <v>558116.84</v>
      </c>
      <c r="Q17" s="45"/>
      <c r="R17" s="56" t="s">
        <v>27</v>
      </c>
      <c r="S17" s="56"/>
      <c r="T17" s="48">
        <v>9</v>
      </c>
    </row>
    <row r="18" spans="1:20" s="11" customFormat="1" ht="17.25" customHeight="1">
      <c r="A18" s="50">
        <v>10</v>
      </c>
      <c r="B18" s="50" t="s">
        <v>19</v>
      </c>
      <c r="C18" s="52"/>
      <c r="D18" s="62">
        <v>-81230.8</v>
      </c>
      <c r="E18" s="62">
        <v>-80468.13</v>
      </c>
      <c r="F18" s="62">
        <v>-107381.68</v>
      </c>
      <c r="G18" s="62">
        <v>-113857.47</v>
      </c>
      <c r="H18" s="62">
        <v>-120563.65</v>
      </c>
      <c r="I18" s="62">
        <v>-22359.23</v>
      </c>
      <c r="J18" s="62">
        <v>-21519.82</v>
      </c>
      <c r="K18" s="62">
        <v>-25949.08</v>
      </c>
      <c r="L18" s="62">
        <v>-28798.24</v>
      </c>
      <c r="M18" s="62">
        <v>-29315.93</v>
      </c>
      <c r="N18" s="62">
        <v>-25392.86</v>
      </c>
      <c r="O18" s="62">
        <v>-26312.25</v>
      </c>
      <c r="P18" s="62">
        <v>-23040.77</v>
      </c>
      <c r="Q18" s="53"/>
      <c r="R18" s="57" t="s">
        <v>28</v>
      </c>
      <c r="S18" s="57"/>
      <c r="T18" s="54">
        <v>10</v>
      </c>
    </row>
    <row r="19" spans="1:20" s="11" customFormat="1" ht="17.25" customHeight="1">
      <c r="A19" s="50">
        <v>11</v>
      </c>
      <c r="B19" s="50" t="s">
        <v>20</v>
      </c>
      <c r="C19" s="52"/>
      <c r="D19" s="62">
        <v>1495940.5</v>
      </c>
      <c r="E19" s="62">
        <v>1576048.67</v>
      </c>
      <c r="F19" s="62">
        <v>1643433.52</v>
      </c>
      <c r="G19" s="62">
        <v>1733269.23</v>
      </c>
      <c r="H19" s="62">
        <v>1843763.65</v>
      </c>
      <c r="I19" s="62">
        <v>496810.53</v>
      </c>
      <c r="J19" s="62">
        <v>517079.2</v>
      </c>
      <c r="K19" s="62">
        <v>493399.63</v>
      </c>
      <c r="L19" s="62">
        <v>499267.46</v>
      </c>
      <c r="M19" s="62">
        <v>511047.57</v>
      </c>
      <c r="N19" s="62">
        <v>535610.12</v>
      </c>
      <c r="O19" s="62">
        <v>521231.03</v>
      </c>
      <c r="P19" s="62">
        <v>535076.07</v>
      </c>
      <c r="Q19" s="53"/>
      <c r="R19" s="57" t="s">
        <v>37</v>
      </c>
      <c r="S19" s="57"/>
      <c r="T19" s="54">
        <v>11</v>
      </c>
    </row>
    <row r="20" spans="1:20" s="21" customFormat="1" ht="17.25" customHeight="1">
      <c r="A20" s="50">
        <v>12</v>
      </c>
      <c r="B20" s="50" t="s">
        <v>21</v>
      </c>
      <c r="C20" s="50"/>
      <c r="D20" s="62">
        <v>65876.54</v>
      </c>
      <c r="E20" s="62">
        <v>46040.65</v>
      </c>
      <c r="F20" s="62">
        <v>34698.91</v>
      </c>
      <c r="G20" s="62">
        <v>55424.47</v>
      </c>
      <c r="H20" s="62">
        <v>56398.02</v>
      </c>
      <c r="I20" s="62">
        <v>-3280.92</v>
      </c>
      <c r="J20" s="62">
        <v>3925.16</v>
      </c>
      <c r="K20" s="62">
        <v>133.82</v>
      </c>
      <c r="L20" s="62">
        <v>22699</v>
      </c>
      <c r="M20" s="62">
        <v>15254.27</v>
      </c>
      <c r="N20" s="62">
        <v>16479.4</v>
      </c>
      <c r="O20" s="62">
        <v>10349.28</v>
      </c>
      <c r="P20" s="62">
        <v>27644.69</v>
      </c>
      <c r="Q20" s="53"/>
      <c r="R20" s="57" t="s">
        <v>14</v>
      </c>
      <c r="S20" s="57"/>
      <c r="T20" s="54">
        <v>12</v>
      </c>
    </row>
    <row r="21" spans="1:20" s="11" customFormat="1" ht="17.25" customHeight="1">
      <c r="A21" s="46">
        <v>13</v>
      </c>
      <c r="B21" s="46" t="s">
        <v>10</v>
      </c>
      <c r="C21" s="46"/>
      <c r="D21" s="61">
        <v>78858.57</v>
      </c>
      <c r="E21" s="61">
        <v>82825.84</v>
      </c>
      <c r="F21" s="61">
        <v>87540.76</v>
      </c>
      <c r="G21" s="61">
        <v>92356.33</v>
      </c>
      <c r="H21" s="61">
        <v>98216.36</v>
      </c>
      <c r="I21" s="61">
        <v>25958.49</v>
      </c>
      <c r="J21" s="61">
        <v>26929.95</v>
      </c>
      <c r="K21" s="61">
        <v>25967.44</v>
      </c>
      <c r="L21" s="61">
        <v>26403.29</v>
      </c>
      <c r="M21" s="61">
        <v>27018.18</v>
      </c>
      <c r="N21" s="61">
        <v>28050.15</v>
      </c>
      <c r="O21" s="61">
        <v>27377.16</v>
      </c>
      <c r="P21" s="61">
        <v>27905.84</v>
      </c>
      <c r="Q21" s="45"/>
      <c r="R21" s="56" t="s">
        <v>15</v>
      </c>
      <c r="S21" s="56"/>
      <c r="T21" s="48">
        <v>13</v>
      </c>
    </row>
    <row r="22" spans="1:20" s="11" customFormat="1" ht="17.25" customHeight="1">
      <c r="A22" s="46">
        <v>14</v>
      </c>
      <c r="B22" s="44" t="s">
        <v>22</v>
      </c>
      <c r="C22" s="49"/>
      <c r="D22" s="61">
        <v>1351205.4</v>
      </c>
      <c r="E22" s="61">
        <v>1447182.18</v>
      </c>
      <c r="F22" s="61">
        <v>1521193.85</v>
      </c>
      <c r="G22" s="61">
        <v>1585488.42</v>
      </c>
      <c r="H22" s="61">
        <v>1689149.26</v>
      </c>
      <c r="I22" s="61">
        <v>474132.96</v>
      </c>
      <c r="J22" s="61">
        <v>486224.09</v>
      </c>
      <c r="K22" s="61">
        <v>467298.38</v>
      </c>
      <c r="L22" s="61">
        <v>450165.18</v>
      </c>
      <c r="M22" s="61">
        <v>468775.12</v>
      </c>
      <c r="N22" s="61">
        <v>491080.57</v>
      </c>
      <c r="O22" s="61">
        <v>483504.58</v>
      </c>
      <c r="P22" s="61">
        <v>479525.53</v>
      </c>
      <c r="Q22" s="45"/>
      <c r="R22" s="56" t="s">
        <v>29</v>
      </c>
      <c r="S22" s="56"/>
      <c r="T22" s="48">
        <v>14</v>
      </c>
    </row>
    <row r="23" spans="1:20" s="19" customFormat="1" ht="7.5" customHeight="1" thickBot="1">
      <c r="A23" s="2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5"/>
    </row>
    <row r="24" spans="1:17" s="19" customFormat="1" ht="12.75">
      <c r="A24" s="26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s="3" customFormat="1" ht="12.75">
      <c r="A25" s="58" t="s">
        <v>34</v>
      </c>
      <c r="B25" s="58"/>
      <c r="C25" s="26"/>
      <c r="D25" s="27"/>
      <c r="E25" s="27"/>
      <c r="F25" s="27"/>
      <c r="G25" s="27"/>
      <c r="H25" s="27"/>
      <c r="I25" s="59" t="s">
        <v>1</v>
      </c>
      <c r="J25" s="28"/>
      <c r="K25" s="27"/>
      <c r="L25" s="27"/>
      <c r="M25" s="27"/>
      <c r="N25" s="27"/>
      <c r="O25" s="27"/>
      <c r="P25" s="27"/>
      <c r="Q25" s="27"/>
    </row>
    <row r="26" spans="1:17" s="3" customFormat="1" ht="12.75">
      <c r="A26" s="30" t="s">
        <v>33</v>
      </c>
      <c r="B26" s="30"/>
      <c r="C26" s="26"/>
      <c r="D26" s="27"/>
      <c r="E26" s="27"/>
      <c r="F26" s="27"/>
      <c r="G26" s="27"/>
      <c r="H26" s="27"/>
      <c r="I26" s="59" t="s">
        <v>35</v>
      </c>
      <c r="J26" s="28"/>
      <c r="K26" s="27"/>
      <c r="L26" s="27"/>
      <c r="M26" s="27"/>
      <c r="N26" s="27"/>
      <c r="O26" s="27"/>
      <c r="P26" s="27"/>
      <c r="Q26" s="27"/>
    </row>
    <row r="27" spans="1:17" s="3" customFormat="1" ht="12.75">
      <c r="A27" s="58"/>
      <c r="B27" s="58"/>
      <c r="C27" s="26"/>
      <c r="D27" s="27"/>
      <c r="E27" s="27"/>
      <c r="F27" s="27"/>
      <c r="G27" s="27"/>
      <c r="H27" s="27"/>
      <c r="I27" s="59"/>
      <c r="J27" s="28"/>
      <c r="K27" s="27"/>
      <c r="L27" s="27"/>
      <c r="M27" s="27"/>
      <c r="N27" s="27"/>
      <c r="O27" s="27"/>
      <c r="P27" s="27"/>
      <c r="Q27" s="27"/>
    </row>
    <row r="28" spans="1:17" s="3" customFormat="1" ht="12.75">
      <c r="A28" s="26"/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s="3" customFormat="1" ht="12.75">
      <c r="A29" s="26"/>
      <c r="B29" s="26"/>
      <c r="C29" s="26"/>
      <c r="D29" s="27"/>
      <c r="E29" s="27"/>
      <c r="F29" s="27"/>
      <c r="G29" s="27"/>
      <c r="H29" s="27"/>
      <c r="I29" s="28"/>
      <c r="J29" s="27"/>
      <c r="K29" s="27"/>
      <c r="L29" s="27"/>
      <c r="M29" s="27"/>
      <c r="N29" s="27"/>
      <c r="O29" s="27"/>
      <c r="P29" s="27"/>
      <c r="Q29" s="27"/>
    </row>
    <row r="30" spans="1:17" s="3" customFormat="1" ht="12.75">
      <c r="A30" s="26"/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s="3" customFormat="1" ht="12.75">
      <c r="A31" s="26"/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20" s="3" customFormat="1" ht="8.25" customHeight="1">
      <c r="A32" s="26"/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9"/>
      <c r="S32" s="19"/>
      <c r="T32" s="19"/>
    </row>
    <row r="33" spans="1:20" s="3" customFormat="1" ht="4.5" customHeight="1">
      <c r="A33" s="20"/>
      <c r="B33" s="20"/>
      <c r="C33" s="2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30"/>
      <c r="T33" s="30"/>
    </row>
    <row r="34" spans="1:20" s="3" customFormat="1" ht="9" customHeight="1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31"/>
      <c r="T34" s="30"/>
    </row>
    <row r="35" spans="1:19" s="3" customFormat="1" ht="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9"/>
      <c r="S35" s="19"/>
    </row>
    <row r="36" spans="1:19" s="3" customFormat="1" ht="9" customHeight="1">
      <c r="A36" s="3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9"/>
      <c r="S36" s="19"/>
    </row>
    <row r="37" spans="1:19" s="3" customFormat="1" ht="9" customHeight="1">
      <c r="A37" s="32"/>
      <c r="B37" s="11" t="s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9"/>
      <c r="S37" s="19"/>
    </row>
    <row r="38" spans="1:19" s="3" customFormat="1" ht="9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9"/>
      <c r="S38" s="19"/>
    </row>
    <row r="39" spans="1:19" s="3" customFormat="1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9"/>
      <c r="S39" s="19"/>
    </row>
    <row r="40" spans="1:19" s="3" customFormat="1" ht="9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9"/>
      <c r="S40" s="19"/>
    </row>
    <row r="41" spans="18:19" s="3" customFormat="1" ht="12" customHeight="1">
      <c r="R41" s="19"/>
      <c r="S41" s="19"/>
    </row>
    <row r="42" spans="18:29" ht="19.5" customHeight="1"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8:29" ht="13.5">
      <c r="R43" s="19"/>
      <c r="S43" s="1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8:29" ht="13.5">
      <c r="R44" s="33"/>
      <c r="S44" s="3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8:23" ht="13.5">
      <c r="R45" s="33"/>
      <c r="S45" s="33"/>
      <c r="T45" s="3"/>
      <c r="V45" s="3"/>
      <c r="W45" s="3"/>
    </row>
    <row r="46" spans="18:23" ht="24" customHeight="1">
      <c r="R46" s="33"/>
      <c r="S46" s="33"/>
      <c r="T46" s="3"/>
      <c r="V46" s="3"/>
      <c r="W46" s="3"/>
    </row>
    <row r="47" spans="18:23" ht="24" customHeight="1">
      <c r="R47" s="33"/>
      <c r="S47" s="33"/>
      <c r="V47" s="3"/>
      <c r="W47" s="3"/>
    </row>
    <row r="48" spans="18:19" ht="24" customHeight="1">
      <c r="R48" s="33"/>
      <c r="S48" s="33"/>
    </row>
    <row r="49" spans="18:19" ht="24" customHeight="1">
      <c r="R49" s="33"/>
      <c r="S49" s="33"/>
    </row>
    <row r="50" spans="18:19" ht="12.75">
      <c r="R50" s="33"/>
      <c r="S50" s="33"/>
    </row>
    <row r="51" spans="18:19" ht="12.75">
      <c r="R51" s="33"/>
      <c r="S51" s="33"/>
    </row>
    <row r="52" spans="18:19" ht="12.75">
      <c r="R52" s="33"/>
      <c r="S52" s="33"/>
    </row>
    <row r="53" spans="18:19" ht="12.75">
      <c r="R53" s="33"/>
      <c r="S53" s="33"/>
    </row>
    <row r="54" spans="18:19" ht="12.75">
      <c r="R54" s="33"/>
      <c r="S54" s="33"/>
    </row>
    <row r="55" spans="18:19" ht="12.75">
      <c r="R55" s="33"/>
      <c r="S55" s="33"/>
    </row>
    <row r="56" spans="18:19" ht="12.75">
      <c r="R56" s="33"/>
      <c r="S56" s="33"/>
    </row>
    <row r="57" spans="18:19" ht="12.75">
      <c r="R57" s="33"/>
      <c r="S57" s="33"/>
    </row>
    <row r="58" spans="18:19" ht="12.75">
      <c r="R58" s="33"/>
      <c r="S58" s="33"/>
    </row>
    <row r="59" spans="18:19" ht="12.75">
      <c r="R59" s="33"/>
      <c r="S59" s="33"/>
    </row>
  </sheetData>
  <sheetProtection/>
  <mergeCells count="2">
    <mergeCell ref="R6:S7"/>
    <mergeCell ref="B6:C7"/>
  </mergeCells>
  <printOptions/>
  <pageMargins left="0.5" right="0.5" top="0.75" bottom="0.5" header="0.5" footer="0.32"/>
  <pageSetup firstPageNumber="206" useFirstPageNumber="1" horizontalDpi="600" verticalDpi="600" orientation="portrait" r:id="rId1"/>
  <headerFooter alignWithMargins="0">
    <oddFooter>&amp;L&amp;"Frutiger 45 Light,Regular"&amp;8Statistik Ekonomi Keuangan Indonesia
&amp;"Frutiger 45 Light,Italic"Indonesian Financial Statistics&amp;C&amp;"Palatino,Roman"&amp;12&amp;P&amp;R&amp;"Frutiger 45 Light,Regular"&amp;8Bank Indonesia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 only</dc:creator>
  <cp:keywords/>
  <dc:description/>
  <cp:lastModifiedBy>server</cp:lastModifiedBy>
  <cp:lastPrinted>2010-07-09T02:16:44Z</cp:lastPrinted>
  <dcterms:created xsi:type="dcterms:W3CDTF">2003-01-15T08:30:10Z</dcterms:created>
  <dcterms:modified xsi:type="dcterms:W3CDTF">2010-07-09T02:17:31Z</dcterms:modified>
  <cp:category/>
  <cp:version/>
  <cp:contentType/>
  <cp:contentStatus/>
</cp:coreProperties>
</file>